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Suivi chantier" sheetId="2" state="visible" r:id="rId4"/>
    <sheet name="Coût horair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Montant total des cotisations à la charge de l'employeur, tel qu'il figure sur le bulletin de paie. Dans le BTP, ajoutez la cotisation à la caisse de congés payés.</t>
        </r>
      </text>
    </comment>
  </commentList>
</comments>
</file>

<file path=xl/sharedStrings.xml><?xml version="1.0" encoding="utf-8"?>
<sst xmlns="http://schemas.openxmlformats.org/spreadsheetml/2006/main" count="41" uniqueCount="41">
  <si>
    <t xml:space="preserve">Tableau de suivi de rentabilité chantier</t>
  </si>
  <si>
    <t xml:space="preserve">Modèle proposé par Tim Management, à partir de l'article « Rentabilité chantier : la formule + le tableau Excel à télécharger ».</t>
  </si>
  <si>
    <t xml:space="preserve">Comment l'utiliser</t>
  </si>
  <si>
    <t xml:space="preserve">1. Onglet « Suivi chantier » : saisissez le nom du chantier, le chiffre d'affaires HT, puis le budget et le réalisé de chaque poste.</t>
  </si>
  <si>
    <t xml:space="preserve">2. Seules les cellules sur fond jaune sont à remplir. Les écarts, totaux, marges et taux se calculent seuls.</t>
  </si>
  <si>
    <t xml:space="preserve">3. Un écart négatif (en rouge) signale un poste qui dépasse le budget.</t>
  </si>
  <si>
    <t xml:space="preserve">4. Onglet « Coût horaire » (facultatif) : estimez le coût horaire chargé d'un ouvrier, puis multipliez-le par les heures réelles pour obtenir la main-d'œuvre réalisée.</t>
  </si>
  <si>
    <t xml:space="preserve">5. Dupliquez l'onglet « Suivi chantier » pour chaque chantier.</t>
  </si>
  <si>
    <t xml:space="preserve">Formule utilisée</t>
  </si>
  <si>
    <t xml:space="preserve">Taux de marge (%) = (Chiffre d'affaires HT − Coûts réels HT) ÷ Chiffre d'affaires HT × 100</t>
  </si>
  <si>
    <t xml:space="preserve">Les valeurs déjà saisies sont un exemple fictif, à remplacer par les vôtres.</t>
  </si>
  <si>
    <t xml:space="preserve">Suivi de rentabilité du chantier</t>
  </si>
  <si>
    <t xml:space="preserve">Chantier</t>
  </si>
  <si>
    <t xml:space="preserve">Exemple : chantier de gros œuvre</t>
  </si>
  <si>
    <t xml:space="preserve">Chiffre d'affaires HT facturé (€)</t>
  </si>
  <si>
    <t xml:space="preserve">Poste</t>
  </si>
  <si>
    <t xml:space="preserve">Budgété (€)</t>
  </si>
  <si>
    <t xml:space="preserve">Réalisé (€)</t>
  </si>
  <si>
    <t xml:space="preserve">Écart (€)</t>
  </si>
  <si>
    <t xml:space="preserve">Écart (%)</t>
  </si>
  <si>
    <t xml:space="preserve">Main-d'œuvre</t>
  </si>
  <si>
    <t xml:space="preserve">Matériaux</t>
  </si>
  <si>
    <t xml:space="preserve">Engins / matériel</t>
  </si>
  <si>
    <t xml:space="preserve">Frais divers</t>
  </si>
  <si>
    <t xml:space="preserve">Total coûts</t>
  </si>
  <si>
    <t xml:space="preserve">Marge prévue (€)</t>
  </si>
  <si>
    <t xml:space="preserve">Taux de marge prévu</t>
  </si>
  <si>
    <t xml:space="preserve">Marge réalisée (€)</t>
  </si>
  <si>
    <t xml:space="preserve">Taux de rentabilité réalisé</t>
  </si>
  <si>
    <t xml:space="preserve">Cellules jaunes : à remplir. Les autres cellules se calculent seules. Valeurs saisies = exemple fictif.</t>
  </si>
  <si>
    <t xml:space="preserve">Estimer le coût horaire chargé d'un ouvrier</t>
  </si>
  <si>
    <t xml:space="preserve">Exemple fictif : remplacez les valeurs jaunes par celles de votre paie.</t>
  </si>
  <si>
    <t xml:space="preserve">Salaire brut mensuel (€)</t>
  </si>
  <si>
    <t xml:space="preserve">Cotisations patronales mensuelles (€)</t>
  </si>
  <si>
    <t xml:space="preserve">Autres coûts mensuels liés à l'ouvrier (€) : équipement, déplacements…</t>
  </si>
  <si>
    <t xml:space="preserve">Heures réellement travaillées sur chantier dans le mois</t>
  </si>
  <si>
    <t xml:space="preserve">Coût mensuel total (€)</t>
  </si>
  <si>
    <t xml:space="preserve">Coût horaire chargé (€/h)</t>
  </si>
  <si>
    <t xml:space="preserve">Main-d'œuvre réalisée d'un chantier = heures réelles sur ce chantier × coût horaire chargé.</t>
  </si>
  <si>
    <t xml:space="preserve">Heures réelles sur le chantier</t>
  </si>
  <si>
    <t xml:space="preserve">Coût de main-d'œuvre correspondant (€)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</si>
</sst>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\-#,##0&quot; €&quot;;\-"/>
    <numFmt numFmtId="166" formatCode="0.0%"/>
    <numFmt numFmtId="167" formatCode="#,##0&quot; h&quot;"/>
    <numFmt numFmtId="168" formatCode="#,##0.00&quot; €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C0000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7F7F7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00803C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3C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6.85" hidden="false" customHeight="false" outlineLevel="0" collapsed="false">
      <c r="A5" s="5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5" t="s">
        <v>5</v>
      </c>
    </row>
    <row r="8" customFormat="false" ht="26.85" hidden="false" customHeight="false" outlineLevel="0" collapsed="false">
      <c r="A8" s="5" t="s">
        <v>6</v>
      </c>
    </row>
    <row r="9" customFormat="false" ht="15" hidden="false" customHeight="false" outlineLevel="0" collapsed="false">
      <c r="A9" s="5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6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4" min="2" style="0" width="16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7" t="s">
        <v>11</v>
      </c>
    </row>
    <row r="3" customFormat="false" ht="15" hidden="false" customHeight="false" outlineLevel="0" collapsed="false">
      <c r="A3" s="8" t="s">
        <v>12</v>
      </c>
      <c r="B3" s="9" t="s">
        <v>13</v>
      </c>
    </row>
    <row r="4" customFormat="false" ht="15" hidden="false" customHeight="false" outlineLevel="0" collapsed="false">
      <c r="A4" s="8" t="s">
        <v>14</v>
      </c>
      <c r="B4" s="10" t="n">
        <v>50000</v>
      </c>
    </row>
    <row r="6" customFormat="false" ht="15" hidden="false" customHeight="false" outlineLevel="0" collapsed="false">
      <c r="A6" s="11" t="s">
        <v>15</v>
      </c>
      <c r="B6" s="11" t="s">
        <v>16</v>
      </c>
      <c r="C6" s="11" t="s">
        <v>17</v>
      </c>
      <c r="D6" s="11" t="s">
        <v>18</v>
      </c>
      <c r="E6" s="11" t="s">
        <v>19</v>
      </c>
    </row>
    <row r="7" customFormat="false" ht="15" hidden="false" customHeight="false" outlineLevel="0" collapsed="false">
      <c r="A7" s="9" t="s">
        <v>20</v>
      </c>
      <c r="B7" s="10" t="n">
        <v>18000</v>
      </c>
      <c r="C7" s="10" t="n">
        <v>20500</v>
      </c>
      <c r="D7" s="12" t="n">
        <f aca="false">IF(AND(B7="",C7=""),"",B7-C7)</f>
        <v>-2500</v>
      </c>
      <c r="E7" s="13" t="n">
        <f aca="false">IF(OR(B7="",B7=0),"",D7/B7)</f>
        <v>-0.138888888888889</v>
      </c>
    </row>
    <row r="8" customFormat="false" ht="15" hidden="false" customHeight="false" outlineLevel="0" collapsed="false">
      <c r="A8" s="9" t="s">
        <v>21</v>
      </c>
      <c r="B8" s="10" t="n">
        <v>14000</v>
      </c>
      <c r="C8" s="10" t="n">
        <v>13200</v>
      </c>
      <c r="D8" s="12" t="n">
        <f aca="false">IF(AND(B8="",C8=""),"",B8-C8)</f>
        <v>800</v>
      </c>
      <c r="E8" s="13" t="n">
        <f aca="false">IF(OR(B8="",B8=0),"",D8/B8)</f>
        <v>0.0571428571428571</v>
      </c>
    </row>
    <row r="9" customFormat="false" ht="15" hidden="false" customHeight="false" outlineLevel="0" collapsed="false">
      <c r="A9" s="9" t="s">
        <v>22</v>
      </c>
      <c r="B9" s="10" t="n">
        <v>4000</v>
      </c>
      <c r="C9" s="10" t="n">
        <v>4300</v>
      </c>
      <c r="D9" s="12" t="n">
        <f aca="false">IF(AND(B9="",C9=""),"",B9-C9)</f>
        <v>-300</v>
      </c>
      <c r="E9" s="13" t="n">
        <f aca="false">IF(OR(B9="",B9=0),"",D9/B9)</f>
        <v>-0.075</v>
      </c>
    </row>
    <row r="10" customFormat="false" ht="15" hidden="false" customHeight="false" outlineLevel="0" collapsed="false">
      <c r="A10" s="9" t="s">
        <v>23</v>
      </c>
      <c r="B10" s="10" t="n">
        <v>2000</v>
      </c>
      <c r="C10" s="10" t="n">
        <v>2100</v>
      </c>
      <c r="D10" s="12" t="n">
        <f aca="false">IF(AND(B10="",C10=""),"",B10-C10)</f>
        <v>-100</v>
      </c>
      <c r="E10" s="13" t="n">
        <f aca="false">IF(OR(B10="",B10=0),"",D10/B10)</f>
        <v>-0.05</v>
      </c>
    </row>
    <row r="11" customFormat="false" ht="15" hidden="false" customHeight="false" outlineLevel="0" collapsed="false">
      <c r="A11" s="9"/>
      <c r="B11" s="10"/>
      <c r="C11" s="10"/>
      <c r="D11" s="12" t="str">
        <f aca="false">IF(AND(B11="",C11=""),"",B11-C11)</f>
        <v/>
      </c>
      <c r="E11" s="13" t="str">
        <f aca="false">IF(OR(B11="",B11=0),"",D11/B11)</f>
        <v/>
      </c>
    </row>
    <row r="12" customFormat="false" ht="15" hidden="false" customHeight="false" outlineLevel="0" collapsed="false">
      <c r="A12" s="9"/>
      <c r="B12" s="10"/>
      <c r="C12" s="10"/>
      <c r="D12" s="12" t="str">
        <f aca="false">IF(AND(B12="",C12=""),"",B12-C12)</f>
        <v/>
      </c>
      <c r="E12" s="13" t="str">
        <f aca="false">IF(OR(B12="",B12=0),"",D12/B12)</f>
        <v/>
      </c>
    </row>
    <row r="13" customFormat="false" ht="15" hidden="false" customHeight="false" outlineLevel="0" collapsed="false">
      <c r="A13" s="14" t="s">
        <v>24</v>
      </c>
      <c r="B13" s="15" t="n">
        <f aca="false">SUM(B7:B12)</f>
        <v>38000</v>
      </c>
      <c r="C13" s="15" t="n">
        <f aca="false">SUM(C7:C12)</f>
        <v>40100</v>
      </c>
      <c r="D13" s="15" t="n">
        <f aca="false">B13-C13</f>
        <v>-2100</v>
      </c>
      <c r="E13" s="16" t="n">
        <f aca="false">IF(B13=0,"",D13/B13)</f>
        <v>-0.0552631578947368</v>
      </c>
    </row>
    <row r="15" customFormat="false" ht="15" hidden="false" customHeight="false" outlineLevel="0" collapsed="false">
      <c r="A15" s="8" t="s">
        <v>25</v>
      </c>
      <c r="B15" s="17" t="n">
        <f aca="false">B4-B13</f>
        <v>12000</v>
      </c>
    </row>
    <row r="16" customFormat="false" ht="15" hidden="false" customHeight="false" outlineLevel="0" collapsed="false">
      <c r="A16" s="8" t="s">
        <v>26</v>
      </c>
      <c r="B16" s="18" t="n">
        <f aca="false">IF(B4=0,"",(B4-B13)/B4)</f>
        <v>0.24</v>
      </c>
    </row>
    <row r="17" customFormat="false" ht="15" hidden="false" customHeight="false" outlineLevel="0" collapsed="false">
      <c r="A17" s="8" t="s">
        <v>27</v>
      </c>
      <c r="B17" s="17" t="n">
        <f aca="false">B4-C13</f>
        <v>9900</v>
      </c>
    </row>
    <row r="18" customFormat="false" ht="15" hidden="false" customHeight="false" outlineLevel="0" collapsed="false">
      <c r="A18" s="8" t="s">
        <v>28</v>
      </c>
      <c r="B18" s="18" t="n">
        <f aca="false">IF(B4=0,"",(B4-C13)/B4)</f>
        <v>0.198</v>
      </c>
    </row>
    <row r="20" customFormat="false" ht="15" hidden="false" customHeight="false" outlineLevel="0" collapsed="false">
      <c r="A20" s="19" t="s">
        <v>29</v>
      </c>
    </row>
  </sheetData>
  <conditionalFormatting sqref="D7:E13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7" t="s">
        <v>30</v>
      </c>
    </row>
    <row r="2" customFormat="false" ht="15" hidden="false" customHeight="false" outlineLevel="0" collapsed="false">
      <c r="A2" s="20" t="s">
        <v>31</v>
      </c>
    </row>
    <row r="4" customFormat="false" ht="15" hidden="false" customHeight="false" outlineLevel="0" collapsed="false">
      <c r="A4" s="21" t="s">
        <v>32</v>
      </c>
      <c r="B4" s="10" t="n">
        <v>2400</v>
      </c>
    </row>
    <row r="5" customFormat="false" ht="15" hidden="false" customHeight="false" outlineLevel="0" collapsed="false">
      <c r="A5" s="21" t="s">
        <v>33</v>
      </c>
      <c r="B5" s="10" t="n">
        <v>1000</v>
      </c>
    </row>
    <row r="6" customFormat="false" ht="15" hidden="false" customHeight="false" outlineLevel="0" collapsed="false">
      <c r="A6" s="21" t="s">
        <v>34</v>
      </c>
      <c r="B6" s="10" t="n">
        <v>150</v>
      </c>
    </row>
    <row r="7" customFormat="false" ht="15" hidden="false" customHeight="false" outlineLevel="0" collapsed="false">
      <c r="A7" s="21" t="s">
        <v>35</v>
      </c>
      <c r="B7" s="22" t="n">
        <v>140</v>
      </c>
    </row>
    <row r="9" customFormat="false" ht="15" hidden="false" customHeight="false" outlineLevel="0" collapsed="false">
      <c r="A9" s="8" t="s">
        <v>36</v>
      </c>
      <c r="B9" s="17" t="n">
        <f aca="false">SUM(B4:B6)</f>
        <v>3550</v>
      </c>
    </row>
    <row r="10" customFormat="false" ht="15" hidden="false" customHeight="false" outlineLevel="0" collapsed="false">
      <c r="A10" s="8" t="s">
        <v>37</v>
      </c>
      <c r="B10" s="23" t="n">
        <f aca="false">IF(B7=0,"",B9/B7)</f>
        <v>25.3571428571429</v>
      </c>
    </row>
    <row r="12" customFormat="false" ht="15" hidden="false" customHeight="false" outlineLevel="0" collapsed="false">
      <c r="A12" s="24" t="s">
        <v>38</v>
      </c>
    </row>
    <row r="14" customFormat="false" ht="15" hidden="false" customHeight="false" outlineLevel="0" collapsed="false">
      <c r="A14" s="0" t="s">
        <v>39</v>
      </c>
      <c r="B14" s="22" t="n">
        <v>100</v>
      </c>
    </row>
    <row r="15" customFormat="false" ht="15" hidden="false" customHeight="false" outlineLevel="0" collapsed="false">
      <c r="A15" s="8" t="s">
        <v>40</v>
      </c>
      <c r="B15" s="17" t="n">
        <f aca="false">IF(B10="","",B14*B10)</f>
        <v>2535.71428571429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2026-10-10T14:42:04Z</dcterms:created>
  <dc:creator>openpyxl</dc:creator>
  <dc:description/>
  <dc:language>en-US</dc:language>
  <cp:lastModifiedBy/>
  <dcterms:modified xsi:type="dcterms:W3CDTF">2026-10-10T14:42:04Z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